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-300" windowWidth="13995" windowHeight="7425"/>
  </bookViews>
  <sheets>
    <sheet name="на1.07.22" sheetId="17" r:id="rId1"/>
  </sheets>
  <calcPr calcId="144525"/>
</workbook>
</file>

<file path=xl/calcChain.xml><?xml version="1.0" encoding="utf-8"?>
<calcChain xmlns="http://schemas.openxmlformats.org/spreadsheetml/2006/main">
  <c r="E31" i="17" l="1"/>
  <c r="E29" i="17"/>
  <c r="E28" i="17"/>
  <c r="D27" i="17"/>
  <c r="C27" i="17"/>
  <c r="B27" i="17"/>
  <c r="E26" i="17"/>
  <c r="E24" i="17"/>
  <c r="E23" i="17"/>
  <c r="E22" i="17"/>
  <c r="E21" i="17"/>
  <c r="E20" i="17"/>
  <c r="E19" i="17"/>
  <c r="E18" i="17"/>
  <c r="D17" i="17"/>
  <c r="C17" i="17"/>
  <c r="E17" i="17" s="1"/>
  <c r="B17" i="17"/>
  <c r="E16" i="17"/>
  <c r="E15" i="17"/>
  <c r="E14" i="17"/>
  <c r="E13" i="17"/>
  <c r="E12" i="17"/>
  <c r="E11" i="17"/>
  <c r="E10" i="17"/>
  <c r="E9" i="17"/>
  <c r="E8" i="17"/>
  <c r="E7" i="17"/>
  <c r="E27" i="17" l="1"/>
  <c r="D6" i="17"/>
  <c r="D32" i="17" s="1"/>
  <c r="B6" i="17"/>
  <c r="B32" i="17" s="1"/>
  <c r="C6" i="17"/>
  <c r="C32" i="17" s="1"/>
  <c r="E32" i="17" l="1"/>
  <c r="E6" i="17"/>
</calcChain>
</file>

<file path=xl/sharedStrings.xml><?xml version="1.0" encoding="utf-8"?>
<sst xmlns="http://schemas.openxmlformats.org/spreadsheetml/2006/main" count="35" uniqueCount="35">
  <si>
    <t>Наименование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</si>
  <si>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</si>
  <si>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</si>
  <si>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</si>
  <si>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</si>
  <si>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</si>
  <si>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</si>
  <si>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</si>
  <si>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</si>
  <si>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</si>
  <si>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Итого налоговые доходы:</t>
  </si>
  <si>
    <t xml:space="preserve">Доходы от аренды   земли </t>
  </si>
  <si>
    <t>Доходы от аренды имущества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</si>
  <si>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</si>
  <si>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</si>
  <si>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</si>
  <si>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</si>
  <si>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</si>
  <si>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Итого неналоговые доходы:</t>
  </si>
  <si>
    <t>Патентная система</t>
  </si>
  <si>
    <t>Доходы от уплаты акцизов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</si>
  <si>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</si>
  <si>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2022год</t>
  </si>
  <si>
    <t xml:space="preserve">Первоначальный  план на год </t>
  </si>
  <si>
    <t>Уточненн. план  на год</t>
  </si>
  <si>
    <r>
      <t xml:space="preserve">Факт. исполнение на </t>
    </r>
    <r>
      <rPr>
        <b/>
        <sz val="12"/>
        <rFont val="Times New Roman"/>
        <family val="1"/>
        <charset val="204"/>
      </rPr>
      <t>01.07.2022</t>
    </r>
  </si>
  <si>
    <t xml:space="preserve">Исполн. уточнен. плана,  % </t>
  </si>
  <si>
    <t xml:space="preserve">Прочие дох. от использования имущества </t>
  </si>
  <si>
    <t>Доходы от оказания платных услуг  и компенсац. затрат бюджетов</t>
  </si>
  <si>
    <t>Безвозмездные поступления от других бюджетов</t>
  </si>
  <si>
    <t>ПРОЧИЕ БЕЗВОЗМЕЗДНЫЕ ПОСТУПЛЕНИЯ</t>
  </si>
  <si>
    <t>Доходы от возврата ост. субсид. и субв.</t>
  </si>
  <si>
    <t>Возврат остатков субсидий и субвенций</t>
  </si>
  <si>
    <t>ВСЕГО доходов консолид. бюджета:</t>
  </si>
  <si>
    <t>Исполнение консолидированного бюджета Котельничского района  по доходам на 01.07.2022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</si>
</sst>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2" fontId="4" fillId="0" borderId="4" xfId="0" applyNumberFormat="1" applyFont="1" applyBorder="1"/>
    <xf numFmtId="0" fontId="2" fillId="0" borderId="0" xfId="0" applyFont="1" applyFill="1"/>
    <xf numFmtId="0" fontId="4" fillId="0" borderId="4" xfId="0" applyFont="1" applyBorder="1"/>
    <xf numFmtId="2" fontId="4" fillId="0" borderId="3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vertical="center"/>
    </xf>
    <xf numFmtId="164" fontId="9" fillId="0" borderId="3" xfId="0" applyNumberFormat="1" applyFont="1" applyBorder="1"/>
    <xf numFmtId="0" fontId="3" fillId="3" borderId="3" xfId="0" applyFont="1" applyFill="1" applyBorder="1" applyAlignment="1">
      <alignment vertical="top" wrapText="1"/>
    </xf>
    <xf numFmtId="0" fontId="5" fillId="3" borderId="4" xfId="0" applyFont="1" applyFill="1" applyBorder="1"/>
    <xf numFmtId="2" fontId="5" fillId="3" borderId="4" xfId="0" applyNumberFormat="1" applyFont="1" applyFill="1" applyBorder="1"/>
    <xf numFmtId="164" fontId="5" fillId="4" borderId="3" xfId="0" applyNumberFormat="1" applyFont="1" applyFill="1" applyBorder="1"/>
    <xf numFmtId="164" fontId="5" fillId="5" borderId="3" xfId="0" applyNumberFormat="1" applyFont="1" applyFill="1" applyBorder="1"/>
    <xf numFmtId="164" fontId="4" fillId="0" borderId="4" xfId="0" applyNumberFormat="1" applyFont="1" applyBorder="1"/>
    <xf numFmtId="0" fontId="6" fillId="0" borderId="3" xfId="1" applyBorder="1" applyAlignment="1">
      <alignment wrapText="1"/>
    </xf>
    <xf numFmtId="0" fontId="5" fillId="0" borderId="3" xfId="0" applyFont="1" applyBorder="1" applyAlignment="1">
      <alignment wrapText="1"/>
    </xf>
    <xf numFmtId="4" fontId="4" fillId="0" borderId="3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wrapText="1"/>
    </xf>
    <xf numFmtId="165" fontId="4" fillId="0" borderId="4" xfId="0" applyNumberFormat="1" applyFont="1" applyFill="1" applyBorder="1" applyAlignment="1">
      <alignment horizontal="right" wrapText="1"/>
    </xf>
    <xf numFmtId="0" fontId="3" fillId="3" borderId="3" xfId="0" applyFont="1" applyFill="1" applyBorder="1"/>
    <xf numFmtId="164" fontId="4" fillId="4" borderId="3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</cellXfs>
  <cellStyles count="3">
    <cellStyle name="Заголовок 4" xfId="1" builtinId="19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110" zoomScaleNormal="110" workbookViewId="0">
      <selection activeCell="JU37" sqref="JU37"/>
    </sheetView>
  </sheetViews>
  <sheetFormatPr defaultColWidth="9.140625" defaultRowHeight="16.5" x14ac:dyDescent="0.25"/>
  <cols>
    <col min="1" max="1" width="43.140625" style="1" customWidth="1"/>
    <col min="2" max="2" width="12.42578125" style="1" customWidth="1"/>
    <col min="3" max="3" width="12.5703125" style="1" customWidth="1"/>
    <col min="4" max="4" width="12.28515625" style="1" customWidth="1"/>
    <col min="5" max="5" width="12.85546875" style="1" customWidth="1"/>
    <col min="6" max="280" width="0" style="1" hidden="1" customWidth="1"/>
    <col min="281" max="16384" width="9.140625" style="1"/>
  </cols>
  <sheetData>
    <row r="1" spans="1:5" ht="9" customHeight="1" x14ac:dyDescent="0.3">
      <c r="A1" s="9"/>
      <c r="B1" s="9"/>
      <c r="C1" s="9"/>
      <c r="D1" s="9"/>
      <c r="E1" s="9"/>
    </row>
    <row r="2" spans="1:5" ht="38.25" customHeight="1" x14ac:dyDescent="0.3">
      <c r="A2" s="30" t="s">
        <v>34</v>
      </c>
      <c r="B2" s="30"/>
      <c r="C2" s="30"/>
      <c r="D2" s="30"/>
      <c r="E2" s="30"/>
    </row>
    <row r="3" spans="1:5" ht="12" customHeight="1" x14ac:dyDescent="0.25">
      <c r="A3" s="1" t="s">
        <v>21</v>
      </c>
    </row>
    <row r="4" spans="1:5" ht="21.6" customHeight="1" x14ac:dyDescent="0.25">
      <c r="A4" s="10" t="s">
        <v>0</v>
      </c>
      <c r="B4" s="31" t="s">
        <v>22</v>
      </c>
      <c r="C4" s="31"/>
      <c r="D4" s="31"/>
      <c r="E4" s="31"/>
    </row>
    <row r="5" spans="1:5" ht="63" customHeight="1" x14ac:dyDescent="0.25">
      <c r="A5" s="11"/>
      <c r="B5" s="4" t="s">
        <v>23</v>
      </c>
      <c r="C5" s="4" t="s">
        <v>24</v>
      </c>
      <c r="D5" s="4" t="s">
        <v>25</v>
      </c>
      <c r="E5" s="4" t="s">
        <v>26</v>
      </c>
    </row>
    <row r="6" spans="1:5" s="2" customFormat="1" ht="23.25" customHeight="1" x14ac:dyDescent="0.25">
      <c r="A6" s="12" t="s">
        <v>1</v>
      </c>
      <c r="B6" s="13">
        <f>B17+B27</f>
        <v>101033.3</v>
      </c>
      <c r="C6" s="14">
        <f>C17+C27</f>
        <v>101138.4</v>
      </c>
      <c r="D6" s="14">
        <f>D17+D27</f>
        <v>64191.89</v>
      </c>
      <c r="E6" s="15">
        <f>(D6/C6)*100</f>
        <v>63.469354864225657</v>
      </c>
    </row>
    <row r="7" spans="1:5" ht="18.75" customHeight="1" x14ac:dyDescent="0.25">
      <c r="A7" s="3" t="s">
        <v>2</v>
      </c>
      <c r="B7" s="7">
        <v>32415.57</v>
      </c>
      <c r="C7" s="7">
        <v>32226.44</v>
      </c>
      <c r="D7" s="8">
        <v>15293.65</v>
      </c>
      <c r="E7" s="16">
        <f>(D7/C7)*100</f>
        <v>47.45683978745403</v>
      </c>
    </row>
    <row r="8" spans="1:5" ht="18.75" customHeight="1" x14ac:dyDescent="0.25">
      <c r="A8" s="3" t="s">
        <v>20</v>
      </c>
      <c r="B8" s="7">
        <v>11149.43</v>
      </c>
      <c r="C8" s="7">
        <v>11149.43</v>
      </c>
      <c r="D8" s="8">
        <v>6040.76</v>
      </c>
      <c r="E8" s="16">
        <f>(D8/C8)*100</f>
        <v>54.179989470313728</v>
      </c>
    </row>
    <row r="9" spans="1:5" ht="18.75" customHeight="1" x14ac:dyDescent="0.25">
      <c r="A9" s="3" t="s">
        <v>3</v>
      </c>
      <c r="B9" s="7">
        <v>24100</v>
      </c>
      <c r="C9" s="5">
        <v>24100</v>
      </c>
      <c r="D9" s="8">
        <v>24754.63</v>
      </c>
      <c r="E9" s="16">
        <f>(D9/C9)*100</f>
        <v>102.7163070539419</v>
      </c>
    </row>
    <row r="10" spans="1:5" ht="18.75" customHeight="1" x14ac:dyDescent="0.25">
      <c r="A10" s="3" t="s">
        <v>4</v>
      </c>
      <c r="B10" s="7">
        <v>0</v>
      </c>
      <c r="C10" s="5">
        <v>0</v>
      </c>
      <c r="D10" s="8">
        <v>-5.29</v>
      </c>
      <c r="E10" s="16" t="e">
        <f>(D10/C10)*100</f>
        <v>#DIV/0!</v>
      </c>
    </row>
    <row r="11" spans="1:5" ht="18.75" customHeight="1" x14ac:dyDescent="0.25">
      <c r="A11" s="3" t="s">
        <v>5</v>
      </c>
      <c r="B11" s="7">
        <v>812.1</v>
      </c>
      <c r="C11" s="5">
        <v>812.1</v>
      </c>
      <c r="D11" s="8">
        <v>1019.6</v>
      </c>
      <c r="E11" s="16">
        <f t="shared" ref="E11:E24" si="0">(D11/C11)*100</f>
        <v>125.55104051225219</v>
      </c>
    </row>
    <row r="12" spans="1:5" ht="18.75" customHeight="1" x14ac:dyDescent="0.25">
      <c r="A12" s="3" t="s">
        <v>19</v>
      </c>
      <c r="B12" s="7">
        <v>1100</v>
      </c>
      <c r="C12" s="5">
        <v>1100</v>
      </c>
      <c r="D12" s="8">
        <v>943.11</v>
      </c>
      <c r="E12" s="16">
        <f t="shared" si="0"/>
        <v>85.737272727272725</v>
      </c>
    </row>
    <row r="13" spans="1:5" ht="18.75" customHeight="1" x14ac:dyDescent="0.25">
      <c r="A13" s="3" t="s">
        <v>6</v>
      </c>
      <c r="B13" s="7">
        <v>1360</v>
      </c>
      <c r="C13" s="5">
        <v>1360</v>
      </c>
      <c r="D13" s="8">
        <v>160.72</v>
      </c>
      <c r="E13" s="16">
        <f t="shared" si="0"/>
        <v>11.81764705882353</v>
      </c>
    </row>
    <row r="14" spans="1:5" ht="18.75" customHeight="1" x14ac:dyDescent="0.25">
      <c r="A14" s="3" t="s">
        <v>7</v>
      </c>
      <c r="B14" s="7">
        <v>7160</v>
      </c>
      <c r="C14" s="5">
        <v>7160</v>
      </c>
      <c r="D14" s="8">
        <v>3641.36</v>
      </c>
      <c r="E14" s="16">
        <f t="shared" si="0"/>
        <v>50.856983240223464</v>
      </c>
    </row>
    <row r="15" spans="1:5" ht="18.75" customHeight="1" x14ac:dyDescent="0.25">
      <c r="A15" s="3" t="s">
        <v>8</v>
      </c>
      <c r="B15" s="7">
        <v>2750</v>
      </c>
      <c r="C15" s="5">
        <v>2896.5</v>
      </c>
      <c r="D15" s="8">
        <v>666.63</v>
      </c>
      <c r="E15" s="16">
        <f t="shared" si="0"/>
        <v>23.015018125323667</v>
      </c>
    </row>
    <row r="16" spans="1:5" ht="18.75" customHeight="1" x14ac:dyDescent="0.25">
      <c r="A16" s="3" t="s">
        <v>9</v>
      </c>
      <c r="B16" s="7">
        <v>91</v>
      </c>
      <c r="C16" s="5">
        <v>91</v>
      </c>
      <c r="D16" s="8">
        <v>131.32</v>
      </c>
      <c r="E16" s="16">
        <f t="shared" si="0"/>
        <v>144.30769230769229</v>
      </c>
    </row>
    <row r="17" spans="1:5" ht="18.75" customHeight="1" x14ac:dyDescent="0.25">
      <c r="A17" s="17" t="s">
        <v>10</v>
      </c>
      <c r="B17" s="18">
        <f>SUM(B7:B16)</f>
        <v>80938.100000000006</v>
      </c>
      <c r="C17" s="19">
        <f>SUM(C7:C16)</f>
        <v>80895.47</v>
      </c>
      <c r="D17" s="19">
        <f>SUM(D7:D16)</f>
        <v>52646.49</v>
      </c>
      <c r="E17" s="21">
        <f t="shared" si="0"/>
        <v>65.079651555272505</v>
      </c>
    </row>
    <row r="18" spans="1:5" ht="18.75" customHeight="1" x14ac:dyDescent="0.25">
      <c r="A18" s="3" t="s">
        <v>11</v>
      </c>
      <c r="B18" s="7">
        <v>3659.2</v>
      </c>
      <c r="C18" s="5">
        <v>3659.2</v>
      </c>
      <c r="D18" s="8">
        <v>1779.2</v>
      </c>
      <c r="E18" s="16">
        <f t="shared" si="0"/>
        <v>48.622649759510281</v>
      </c>
    </row>
    <row r="19" spans="1:5" ht="18.75" customHeight="1" x14ac:dyDescent="0.25">
      <c r="A19" s="3" t="s">
        <v>12</v>
      </c>
      <c r="B19" s="22">
        <v>1965.1</v>
      </c>
      <c r="C19" s="5">
        <v>1965.1</v>
      </c>
      <c r="D19" s="8">
        <v>1187.46</v>
      </c>
      <c r="E19" s="16">
        <f t="shared" si="0"/>
        <v>60.427459162383599</v>
      </c>
    </row>
    <row r="20" spans="1:5" ht="18.75" customHeight="1" x14ac:dyDescent="0.25">
      <c r="A20" s="3" t="s">
        <v>27</v>
      </c>
      <c r="B20" s="22">
        <v>1440.6</v>
      </c>
      <c r="C20" s="5">
        <v>1440.4</v>
      </c>
      <c r="D20" s="8">
        <v>650.51</v>
      </c>
      <c r="E20" s="16">
        <f t="shared" si="0"/>
        <v>45.161760622049428</v>
      </c>
    </row>
    <row r="21" spans="1:5" ht="32.25" customHeight="1" x14ac:dyDescent="0.25">
      <c r="A21" s="3" t="s">
        <v>13</v>
      </c>
      <c r="B21" s="7">
        <v>574.79999999999995</v>
      </c>
      <c r="C21" s="5">
        <v>574.79999999999995</v>
      </c>
      <c r="D21" s="8">
        <v>1058.96</v>
      </c>
      <c r="E21" s="16">
        <f t="shared" si="0"/>
        <v>184.23103688239391</v>
      </c>
    </row>
    <row r="22" spans="1:5" ht="32.25" customHeight="1" x14ac:dyDescent="0.25">
      <c r="A22" s="23" t="s">
        <v>28</v>
      </c>
      <c r="B22" s="7">
        <v>11286.4</v>
      </c>
      <c r="C22" s="5">
        <v>11379.83</v>
      </c>
      <c r="D22" s="8">
        <v>5937.68</v>
      </c>
      <c r="E22" s="16">
        <f t="shared" si="0"/>
        <v>52.177229361071298</v>
      </c>
    </row>
    <row r="23" spans="1:5" ht="18.75" customHeight="1" x14ac:dyDescent="0.25">
      <c r="A23" s="3" t="s">
        <v>14</v>
      </c>
      <c r="B23" s="7">
        <v>512.70000000000005</v>
      </c>
      <c r="C23" s="5">
        <v>512.70000000000005</v>
      </c>
      <c r="D23" s="8">
        <v>186.53</v>
      </c>
      <c r="E23" s="16">
        <f t="shared" si="0"/>
        <v>36.381899746440411</v>
      </c>
    </row>
    <row r="24" spans="1:5" ht="18.75" customHeight="1" x14ac:dyDescent="0.25">
      <c r="A24" s="3" t="s">
        <v>15</v>
      </c>
      <c r="B24" s="7">
        <v>246</v>
      </c>
      <c r="C24" s="5">
        <v>246</v>
      </c>
      <c r="D24" s="8">
        <v>462.72</v>
      </c>
      <c r="E24" s="16">
        <f t="shared" si="0"/>
        <v>188.09756097560978</v>
      </c>
    </row>
    <row r="25" spans="1:5" ht="18.75" customHeight="1" x14ac:dyDescent="0.25">
      <c r="A25" s="3" t="s">
        <v>16</v>
      </c>
      <c r="B25" s="7"/>
      <c r="C25" s="5"/>
      <c r="D25" s="8">
        <v>-2.76</v>
      </c>
      <c r="E25" s="16"/>
    </row>
    <row r="26" spans="1:5" ht="18.75" customHeight="1" x14ac:dyDescent="0.25">
      <c r="A26" s="3" t="s">
        <v>17</v>
      </c>
      <c r="B26" s="7">
        <v>410.4</v>
      </c>
      <c r="C26" s="5">
        <v>464.9</v>
      </c>
      <c r="D26" s="8">
        <v>285.10000000000002</v>
      </c>
      <c r="E26" s="16">
        <f>(D26/C26)*100</f>
        <v>61.325016132501617</v>
      </c>
    </row>
    <row r="27" spans="1:5" ht="18.75" customHeight="1" x14ac:dyDescent="0.25">
      <c r="A27" s="17" t="s">
        <v>18</v>
      </c>
      <c r="B27" s="19">
        <f>SUM(B18:B26)</f>
        <v>20095.2</v>
      </c>
      <c r="C27" s="19">
        <f>SUM(C18:C26)</f>
        <v>20242.93</v>
      </c>
      <c r="D27" s="19">
        <f>SUM(D18:D26)</f>
        <v>11545.400000000001</v>
      </c>
      <c r="E27" s="20">
        <f>(D27/C27)*100</f>
        <v>57.034233680598611</v>
      </c>
    </row>
    <row r="28" spans="1:5" s="6" customFormat="1" ht="31.5" customHeight="1" x14ac:dyDescent="0.25">
      <c r="A28" s="24" t="s">
        <v>29</v>
      </c>
      <c r="B28" s="22">
        <v>332496.14</v>
      </c>
      <c r="C28" s="5">
        <v>363187.86</v>
      </c>
      <c r="D28" s="25">
        <v>173444.4</v>
      </c>
      <c r="E28" s="16">
        <f>(D28/C28)*100</f>
        <v>47.756111671794315</v>
      </c>
    </row>
    <row r="29" spans="1:5" ht="15" customHeight="1" x14ac:dyDescent="0.25">
      <c r="A29" s="26" t="s">
        <v>30</v>
      </c>
      <c r="B29" s="22">
        <v>0</v>
      </c>
      <c r="C29" s="22">
        <v>1491.12</v>
      </c>
      <c r="D29" s="27"/>
      <c r="E29" s="16">
        <f>(D29/C29)*100</f>
        <v>0</v>
      </c>
    </row>
    <row r="30" spans="1:5" x14ac:dyDescent="0.25">
      <c r="A30" s="3" t="s">
        <v>31</v>
      </c>
      <c r="B30" s="22"/>
      <c r="C30" s="22"/>
      <c r="D30" s="22"/>
      <c r="E30" s="16"/>
    </row>
    <row r="31" spans="1:5" x14ac:dyDescent="0.25">
      <c r="A31" s="3" t="s">
        <v>32</v>
      </c>
      <c r="B31" s="22"/>
      <c r="C31" s="5">
        <v>-5.04</v>
      </c>
      <c r="D31" s="22"/>
      <c r="E31" s="16">
        <f>(D31/C31)*100</f>
        <v>0</v>
      </c>
    </row>
    <row r="32" spans="1:5" x14ac:dyDescent="0.25">
      <c r="A32" s="28" t="s">
        <v>33</v>
      </c>
      <c r="B32" s="19">
        <f>B6+B28+B29+B30+B31</f>
        <v>433529.44</v>
      </c>
      <c r="C32" s="19">
        <f>C6+C28+C29+C30+C31</f>
        <v>465812.34</v>
      </c>
      <c r="D32" s="19">
        <f>D6+D28+D29+D30+D31</f>
        <v>237636.28999999998</v>
      </c>
      <c r="E32" s="29">
        <f>(D32/C32)*100</f>
        <v>51.015456138409718</v>
      </c>
    </row>
  </sheetData>
  <mergeCells count="4">
    <mergeCell ref="A4:A5"/>
    <mergeCell ref="A1:E1"/>
    <mergeCell ref="A2:E2"/>
    <mergeCell ref="B4:E4"/>
  </mergeCells>
  <pageMargins left="0.70866141732283472" right="0.11811023622047245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на1.07.22</vt:lpstr>
    </vt:vector>
  </TitlesOfParts>
  <Company>RAIFO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Пользователь Windows</cp:lastModifiedBy>
  <cp:lastPrinted>2022-07-15T12:04:17Z</cp:lastPrinted>
  <dcterms:created xsi:type="dcterms:W3CDTF">2011-02-03T07:56:58Z</dcterms:created>
  <dcterms:modified xsi:type="dcterms:W3CDTF">2022-07-15T12:04:53Z</dcterms:modified>
</cp:coreProperties>
</file>